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00"/>
  </bookViews>
  <sheets>
    <sheet name="Sheet1" sheetId="1" r:id="rId1"/>
  </sheets>
  <definedNames>
    <definedName name="_xlnm._FilterDatabase" localSheetId="0" hidden="1">Sheet1!$A$4:$AU$4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Q7" i="1"/>
  <c r="Q8" i="1"/>
  <c r="Q9" i="1"/>
  <c r="Q10" i="1"/>
  <c r="Q5" i="1"/>
  <c r="O6" i="1"/>
  <c r="O7" i="1"/>
  <c r="O8" i="1"/>
  <c r="O9" i="1"/>
  <c r="O10" i="1"/>
  <c r="O5" i="1"/>
  <c r="AQ5" i="1" l="1"/>
  <c r="W5" i="1"/>
  <c r="AL5" i="1" l="1"/>
  <c r="AG5" i="1" l="1"/>
  <c r="AB5" i="1"/>
  <c r="R10" i="1"/>
  <c r="R9" i="1"/>
  <c r="R8" i="1"/>
  <c r="R7" i="1"/>
  <c r="R6" i="1" l="1"/>
  <c r="R5" i="1"/>
  <c r="K8" i="1"/>
  <c r="K6" i="1" l="1"/>
  <c r="K5" i="1"/>
  <c r="K7" i="1"/>
</calcChain>
</file>

<file path=xl/comments1.xml><?xml version="1.0" encoding="utf-8"?>
<comments xmlns="http://schemas.openxmlformats.org/spreadsheetml/2006/main">
  <authors>
    <author>hrdmgr</author>
  </authors>
  <commentList>
    <comment ref="D10" authorId="0">
      <text>
        <r>
          <rPr>
            <b/>
            <sz val="9"/>
            <color indexed="81"/>
            <rFont val="돋움"/>
            <family val="3"/>
            <charset val="129"/>
          </rPr>
          <t>컨소시엄에서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전환된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공동훈련센터의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컨소시엄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시설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장비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지산맞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훈련에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활용할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<sst xmlns="http://schemas.openxmlformats.org/spreadsheetml/2006/main" count="141" uniqueCount="76">
  <si>
    <t>공동훈련센터명</t>
    <phoneticPr fontId="2" type="noConversion"/>
  </si>
  <si>
    <t>지원연도</t>
  </si>
  <si>
    <t>자산의 취득</t>
    <phoneticPr fontId="2" type="noConversion"/>
  </si>
  <si>
    <t>2014년</t>
    <phoneticPr fontId="2" type="noConversion"/>
  </si>
  <si>
    <t>2015년</t>
    <phoneticPr fontId="2" type="noConversion"/>
  </si>
  <si>
    <t>2016년</t>
    <phoneticPr fontId="2" type="noConversion"/>
  </si>
  <si>
    <t>비고</t>
  </si>
  <si>
    <t>취득일</t>
    <phoneticPr fontId="2" type="noConversion"/>
  </si>
  <si>
    <t>활용된 훈련과정명</t>
  </si>
  <si>
    <t>활용된 훈련과정명</t>
    <phoneticPr fontId="2" type="noConversion"/>
  </si>
  <si>
    <t>시설</t>
  </si>
  <si>
    <t>-</t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</si>
  <si>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</si>
  <si>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</si>
  <si>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장비</t>
    <phoneticPr fontId="2" type="noConversion"/>
  </si>
  <si>
    <t>액정모니터</t>
  </si>
  <si>
    <t>작업용의자</t>
  </si>
  <si>
    <t>비디오프로젝터</t>
  </si>
  <si>
    <t>경기지사</t>
    <phoneticPr fontId="2" type="noConversion"/>
  </si>
  <si>
    <t>구분
(시설/장비)</t>
    <phoneticPr fontId="2" type="noConversion"/>
  </si>
  <si>
    <t>설치 위치(장비)</t>
    <phoneticPr fontId="2" type="noConversion"/>
  </si>
  <si>
    <t>시설명</t>
    <phoneticPr fontId="2" type="noConversion"/>
  </si>
  <si>
    <t>제1공학관 2층 204호
(ㅇㅇ실습실)</t>
    <phoneticPr fontId="2" type="noConversion"/>
  </si>
  <si>
    <t>본관 1층 104호
(산학협력단)</t>
    <phoneticPr fontId="2" type="noConversion"/>
  </si>
  <si>
    <t>시설</t>
    <phoneticPr fontId="2" type="noConversion"/>
  </si>
  <si>
    <t>컴퓨터실 리모델링 공사</t>
    <phoneticPr fontId="2" type="noConversion"/>
  </si>
  <si>
    <t>전용 실습실 ㅇㅇ 구매</t>
    <phoneticPr fontId="2" type="noConversion"/>
  </si>
  <si>
    <t>-</t>
    <phoneticPr fontId="2" type="noConversion"/>
  </si>
  <si>
    <t>본관 8층 전용 강의실</t>
    <phoneticPr fontId="2" type="noConversion"/>
  </si>
  <si>
    <t>2015-03-10</t>
    <phoneticPr fontId="2" type="noConversion"/>
  </si>
  <si>
    <t>2015-07-02</t>
    <phoneticPr fontId="2" type="noConversion"/>
  </si>
  <si>
    <t>2016-04-08</t>
    <phoneticPr fontId="2" type="noConversion"/>
  </si>
  <si>
    <t>ㅇㅇ양성과정</t>
    <phoneticPr fontId="2" type="noConversion"/>
  </si>
  <si>
    <t>ㅇㅇ양성과정</t>
    <phoneticPr fontId="2" type="noConversion"/>
  </si>
  <si>
    <t>JAVA 양성과정</t>
    <phoneticPr fontId="2" type="noConversion"/>
  </si>
  <si>
    <t>ICT 양성과정</t>
    <phoneticPr fontId="2" type="noConversion"/>
  </si>
  <si>
    <t>지산맞사업 전용 실습실 보수</t>
    <phoneticPr fontId="2" type="noConversion"/>
  </si>
  <si>
    <t>본관 3층 307호</t>
    <phoneticPr fontId="2" type="noConversion"/>
  </si>
  <si>
    <t>별관1층 101호</t>
    <phoneticPr fontId="2" type="noConversion"/>
  </si>
  <si>
    <t>ㅇㅇ관 8층 801호</t>
    <phoneticPr fontId="2" type="noConversion"/>
  </si>
  <si>
    <t>폴리텍ㅇㅇ</t>
    <phoneticPr fontId="2" type="noConversion"/>
  </si>
  <si>
    <t>ㅇㅇ 향상과정</t>
    <phoneticPr fontId="2" type="noConversion"/>
  </si>
  <si>
    <t>100%
(30/30)</t>
    <phoneticPr fontId="2" type="noConversion"/>
  </si>
  <si>
    <t>50%
(30/60)</t>
    <phoneticPr fontId="2" type="noConversion"/>
  </si>
  <si>
    <t>150%
(30/20)</t>
    <phoneticPr fontId="2" type="noConversion"/>
  </si>
  <si>
    <t>100%
(100/100)</t>
    <phoneticPr fontId="2" type="noConversion"/>
  </si>
  <si>
    <t>100%
(150/150)</t>
    <phoneticPr fontId="2" type="noConversion"/>
  </si>
  <si>
    <t>150%
(150/100)</t>
    <phoneticPr fontId="2" type="noConversion"/>
  </si>
  <si>
    <t>지역
인자명</t>
    <phoneticPr fontId="2" type="noConversion"/>
  </si>
  <si>
    <t>경기</t>
    <phoneticPr fontId="2" type="noConversion"/>
  </si>
  <si>
    <t>활용률(%)
(활용시간/계획시간)</t>
  </si>
  <si>
    <t>활용률(%)
(활용시간/계획시간)</t>
    <phoneticPr fontId="2" type="noConversion"/>
  </si>
  <si>
    <t>* 위 서식은 추가 작성하며, '계획시간'은 당초 승인된 과정의 총 훈련시간임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</si>
  <si>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</si>
  <si>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</si>
  <si>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</si>
  <si>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대응투자금(원)
(C )</t>
    <phoneticPr fontId="2" type="noConversion"/>
  </si>
  <si>
    <t>수량
(개)</t>
    <phoneticPr fontId="2" type="noConversion"/>
  </si>
  <si>
    <t>활용과정수
(개)</t>
    <phoneticPr fontId="2" type="noConversion"/>
  </si>
  <si>
    <t>활용인원
(명)</t>
    <phoneticPr fontId="2" type="noConversion"/>
  </si>
  <si>
    <t>계획시간
(H)</t>
    <phoneticPr fontId="2" type="noConversion"/>
  </si>
  <si>
    <t>활용시간
(H)</t>
    <phoneticPr fontId="2" type="noConversion"/>
  </si>
  <si>
    <t>활용인원
(명)</t>
    <phoneticPr fontId="2" type="noConversion"/>
  </si>
  <si>
    <t>활용시간
(H)</t>
    <phoneticPr fontId="2" type="noConversion"/>
  </si>
  <si>
    <t>* 시설·장비 현황 자료 제출 : 공동훈련센터 사업계획서 제출(공동훈련센터→인자위) 시 함께 작성하여 제출하며, 현장심사 시 해당 시설·장비를 전수조사하여 검토 후 최종 동 자료를 지역인력양성계획 심사 시 함께 제출(인자위→공단).</t>
    <phoneticPr fontId="2" type="noConversion"/>
  </si>
  <si>
    <t>2017년</t>
    <phoneticPr fontId="2" type="noConversion"/>
  </si>
  <si>
    <t>2014~2018 합계</t>
    <phoneticPr fontId="2" type="noConversion"/>
  </si>
  <si>
    <t>(작성일 :  2018.     .      .)</t>
    <phoneticPr fontId="2" type="noConversion"/>
  </si>
  <si>
    <t>2018년</t>
    <phoneticPr fontId="2" type="noConversion"/>
  </si>
  <si>
    <t>17~'18년 ㅇㅇ과정에 활용중이며 향후 2년간 ㅇㅇ관련 과정에 사용,
타 과정(ㅇㅇ관련)에 활용</t>
    <phoneticPr fontId="2" type="noConversion"/>
  </si>
  <si>
    <t>지원사업명</t>
    <phoneticPr fontId="2" type="noConversion"/>
  </si>
  <si>
    <t>지산맞</t>
    <phoneticPr fontId="2" type="noConversion"/>
  </si>
  <si>
    <t>컨소시엄</t>
    <phoneticPr fontId="2" type="noConversion"/>
  </si>
  <si>
    <t>지역산업 맞춤형 인력양성 사업 훈련시설 및 장비 현황(기존 공동훈련센터용)</t>
    <phoneticPr fontId="2" type="noConversion"/>
  </si>
  <si>
    <t>시설 장비 구분</t>
    <phoneticPr fontId="2" type="noConversion"/>
  </si>
  <si>
    <t>19년 및 잔여 사용년수 활용계획(취득일로부터 6년)
간략히 작성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</si>
</sst>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);[Red]\(#,##0\)"/>
    <numFmt numFmtId="177" formatCode="0_);[Red]\(0\)"/>
  </numFmts>
  <fonts count="2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i/>
      <sz val="10"/>
      <color rgb="FF0070C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i/>
      <sz val="10"/>
      <color rgb="FF0070C0"/>
      <name val="맑은 고딕"/>
      <family val="3"/>
      <charset val="129"/>
      <scheme val="minor"/>
    </font>
    <font>
      <sz val="11"/>
      <color theme="1"/>
      <name val="HY궁서"/>
      <family val="1"/>
      <charset val="129"/>
    </font>
    <font>
      <b/>
      <u/>
      <sz val="18"/>
      <color theme="1"/>
      <name val="HY견고딕"/>
      <family val="1"/>
      <charset val="129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0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14" fontId="8" fillId="2" borderId="1" xfId="0" applyNumberFormat="1" applyFont="1" applyFill="1" applyBorder="1" applyAlignment="1">
      <alignment horizontal="center" vertical="center" shrinkToFit="1"/>
    </xf>
    <xf numFmtId="41" fontId="9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176" fontId="11" fillId="0" borderId="1" xfId="1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176" fontId="11" fillId="0" borderId="1" xfId="0" applyNumberFormat="1" applyFont="1" applyFill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2" applyFont="1" applyFill="1" applyBorder="1" applyAlignment="1">
      <alignment horizontal="center" vertical="center" shrinkToFit="1"/>
    </xf>
    <xf numFmtId="14" fontId="11" fillId="0" borderId="1" xfId="2" quotePrefix="1" applyNumberFormat="1" applyFont="1" applyFill="1" applyBorder="1" applyAlignment="1">
      <alignment horizontal="center" vertical="center" shrinkToFit="1"/>
    </xf>
    <xf numFmtId="0" fontId="11" fillId="0" borderId="1" xfId="2" applyNumberFormat="1" applyFont="1" applyFill="1" applyBorder="1" applyAlignment="1">
      <alignment horizontal="center" vertical="center"/>
    </xf>
    <xf numFmtId="41" fontId="11" fillId="0" borderId="1" xfId="1" applyFont="1" applyFill="1" applyBorder="1">
      <alignment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wrapText="1" shrinkToFit="1"/>
    </xf>
    <xf numFmtId="49" fontId="11" fillId="0" borderId="1" xfId="2" applyNumberFormat="1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4" applyFont="1" applyFill="1" applyBorder="1" applyAlignment="1">
      <alignment horizontal="center" vertical="center" shrinkToFit="1"/>
    </xf>
    <xf numFmtId="9" fontId="11" fillId="0" borderId="1" xfId="4" applyFont="1" applyFill="1" applyBorder="1" applyAlignment="1">
      <alignment horizontal="center" vertical="center" wrapText="1" shrinkToFit="1"/>
    </xf>
    <xf numFmtId="9" fontId="13" fillId="0" borderId="1" xfId="4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Continuous" vertical="center" shrinkToFit="1"/>
    </xf>
    <xf numFmtId="41" fontId="8" fillId="2" borderId="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76" fontId="15" fillId="0" borderId="1" xfId="1" applyNumberFormat="1" applyFont="1" applyFill="1" applyBorder="1" applyAlignment="1">
      <alignment horizontal="center" vertical="center" shrinkToFit="1"/>
    </xf>
    <xf numFmtId="9" fontId="15" fillId="0" borderId="1" xfId="4" applyFont="1" applyFill="1" applyBorder="1" applyAlignment="1">
      <alignment horizontal="center" vertical="center" shrinkToFit="1"/>
    </xf>
    <xf numFmtId="177" fontId="15" fillId="0" borderId="1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8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 shrinkToFi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176" fontId="11" fillId="0" borderId="1" xfId="1" quotePrefix="1" applyNumberFormat="1" applyFont="1" applyFill="1" applyBorder="1" applyAlignment="1">
      <alignment horizontal="center" vertical="center" wrapText="1" shrinkToFit="1"/>
    </xf>
    <xf numFmtId="49" fontId="18" fillId="0" borderId="10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177" fontId="19" fillId="0" borderId="0" xfId="0" applyNumberFormat="1" applyFont="1">
      <alignment vertical="center"/>
    </xf>
    <xf numFmtId="0" fontId="19" fillId="0" borderId="0" xfId="0" applyFont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 shrinkToFit="1"/>
    </xf>
    <xf numFmtId="0" fontId="6" fillId="4" borderId="1" xfId="0" quotePrefix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4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 shrinkToFit="1"/>
    </xf>
    <xf numFmtId="0" fontId="6" fillId="3" borderId="4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horizontal="center" vertical="center" wrapText="1" shrinkToFi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shrinkToFit="1"/>
    </xf>
    <xf numFmtId="0" fontId="3" fillId="3" borderId="4" xfId="0" applyFont="1" applyFill="1" applyBorder="1" applyAlignment="1">
      <alignment horizontal="center" vertical="center" shrinkToFit="1"/>
    </xf>
    <xf numFmtId="0" fontId="3" fillId="3" borderId="5" xfId="0" applyFont="1" applyFill="1" applyBorder="1" applyAlignment="1">
      <alignment horizontal="center" vertical="center" shrinkToFit="1"/>
    </xf>
    <xf numFmtId="176" fontId="18" fillId="0" borderId="0" xfId="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</cellXfs>
  <cellStyles count="5">
    <cellStyle name="백분율" xfId="4" builtinId="5"/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13"/>
  <sheetViews>
    <sheetView tabSelected="1" zoomScaleNormal="100" zoomScaleSheetLayoutView="100" workbookViewId="0">
      <selection activeCell="L17" sqref="L17"/>
    </sheetView>
  </sheetViews>
  <sheetFormatPr defaultRowHeight="16.5"/>
  <cols>
    <col min="1" max="1" width="8.5" bestFit="1" customWidth="1"/>
    <col min="2" max="2" width="8.5" customWidth="1"/>
    <col min="3" max="3" width="13.125" bestFit="1" customWidth="1"/>
    <col min="4" max="4" width="13.125" customWidth="1"/>
    <col min="5" max="5" width="9.25" bestFit="1" customWidth="1"/>
    <col min="6" max="6" width="11" bestFit="1" customWidth="1"/>
    <col min="7" max="7" width="24.75" bestFit="1" customWidth="1"/>
    <col min="8" max="8" width="15.125" bestFit="1" customWidth="1"/>
    <col min="9" max="9" width="5.25" bestFit="1" customWidth="1"/>
    <col min="10" max="10" width="11.875" bestFit="1" customWidth="1"/>
    <col min="11" max="11" width="13.375" customWidth="1"/>
    <col min="12" max="13" width="13.125" customWidth="1"/>
    <col min="14" max="14" width="9.5" customWidth="1"/>
    <col min="15" max="15" width="8" bestFit="1" customWidth="1"/>
    <col min="16" max="16" width="8" customWidth="1"/>
    <col min="17" max="17" width="8" bestFit="1" customWidth="1"/>
    <col min="18" max="18" width="16.875" customWidth="1"/>
    <col min="19" max="19" width="15.625" bestFit="1" customWidth="1"/>
    <col min="20" max="20" width="8.125" bestFit="1" customWidth="1"/>
    <col min="21" max="21" width="8.125" customWidth="1"/>
    <col min="22" max="22" width="8" bestFit="1" customWidth="1"/>
    <col min="23" max="23" width="20.5" bestFit="1" customWidth="1"/>
    <col min="24" max="24" width="15.625" style="11" bestFit="1" customWidth="1"/>
    <col min="25" max="25" width="8.125" bestFit="1" customWidth="1"/>
    <col min="26" max="26" width="8.125" customWidth="1"/>
    <col min="27" max="27" width="8.25" bestFit="1" customWidth="1"/>
    <col min="28" max="28" width="20.5" bestFit="1" customWidth="1"/>
    <col min="29" max="29" width="19.375" bestFit="1" customWidth="1"/>
    <col min="30" max="30" width="8.125" bestFit="1" customWidth="1"/>
    <col min="31" max="31" width="8.125" customWidth="1"/>
    <col min="32" max="32" width="8.25" bestFit="1" customWidth="1"/>
    <col min="33" max="33" width="20.5" bestFit="1" customWidth="1"/>
    <col min="34" max="34" width="19.375" bestFit="1" customWidth="1"/>
    <col min="35" max="35" width="8.125" bestFit="1" customWidth="1"/>
    <col min="36" max="36" width="8.125" customWidth="1"/>
    <col min="37" max="37" width="8.25" bestFit="1" customWidth="1"/>
    <col min="38" max="38" width="20.5" bestFit="1" customWidth="1"/>
    <col min="39" max="39" width="19.375" bestFit="1" customWidth="1"/>
    <col min="40" max="40" width="8.125" bestFit="1" customWidth="1"/>
    <col min="41" max="41" width="8.125" customWidth="1"/>
    <col min="42" max="42" width="8.25" bestFit="1" customWidth="1"/>
    <col min="43" max="43" width="20.5" bestFit="1" customWidth="1"/>
    <col min="44" max="44" width="18.75" bestFit="1" customWidth="1"/>
    <col min="45" max="45" width="18.375" bestFit="1" customWidth="1"/>
    <col min="46" max="46" width="56.125" bestFit="1" customWidth="1"/>
    <col min="47" max="47" width="4.75" bestFit="1" customWidth="1"/>
  </cols>
  <sheetData>
    <row r="1" spans="1:47" ht="31.5" customHeight="1">
      <c r="A1" s="51" t="s">
        <v>73</v>
      </c>
      <c r="B1" s="34"/>
      <c r="C1" s="34"/>
      <c r="D1" s="34"/>
      <c r="E1" s="34"/>
      <c r="F1" s="34"/>
      <c r="G1" s="34"/>
      <c r="H1" s="41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5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</row>
    <row r="2" spans="1:47">
      <c r="AT2" s="45" t="s">
        <v>67</v>
      </c>
    </row>
    <row r="3" spans="1:47" s="1" customFormat="1" ht="24.75" customHeight="1">
      <c r="A3" s="71" t="s">
        <v>12</v>
      </c>
      <c r="B3" s="75" t="s">
        <v>48</v>
      </c>
      <c r="C3" s="73" t="s">
        <v>0</v>
      </c>
      <c r="D3" s="78" t="s">
        <v>70</v>
      </c>
      <c r="E3" s="74" t="s">
        <v>1</v>
      </c>
      <c r="F3" s="75" t="s">
        <v>19</v>
      </c>
      <c r="G3" s="72" t="s">
        <v>13</v>
      </c>
      <c r="H3" s="56" t="s">
        <v>2</v>
      </c>
      <c r="I3" s="56"/>
      <c r="J3" s="56"/>
      <c r="K3" s="56"/>
      <c r="L3" s="56"/>
      <c r="M3" s="56"/>
      <c r="N3" s="60" t="s">
        <v>66</v>
      </c>
      <c r="O3" s="61"/>
      <c r="P3" s="61"/>
      <c r="Q3" s="61"/>
      <c r="R3" s="62"/>
      <c r="S3" s="63" t="s">
        <v>3</v>
      </c>
      <c r="T3" s="64"/>
      <c r="U3" s="64"/>
      <c r="V3" s="64"/>
      <c r="W3" s="65"/>
      <c r="X3" s="66" t="s">
        <v>4</v>
      </c>
      <c r="Y3" s="67"/>
      <c r="Z3" s="67"/>
      <c r="AA3" s="67"/>
      <c r="AB3" s="68"/>
      <c r="AC3" s="63" t="s">
        <v>5</v>
      </c>
      <c r="AD3" s="64"/>
      <c r="AE3" s="64"/>
      <c r="AF3" s="64"/>
      <c r="AG3" s="65"/>
      <c r="AH3" s="63" t="s">
        <v>65</v>
      </c>
      <c r="AI3" s="64"/>
      <c r="AJ3" s="64"/>
      <c r="AK3" s="64"/>
      <c r="AL3" s="65"/>
      <c r="AM3" s="63" t="s">
        <v>68</v>
      </c>
      <c r="AN3" s="64"/>
      <c r="AO3" s="64"/>
      <c r="AP3" s="64"/>
      <c r="AQ3" s="65"/>
      <c r="AR3" s="57" t="s">
        <v>74</v>
      </c>
      <c r="AS3" s="58"/>
      <c r="AT3" s="59"/>
      <c r="AU3" s="54" t="s">
        <v>6</v>
      </c>
    </row>
    <row r="4" spans="1:47" s="5" customFormat="1" ht="43.5" customHeight="1">
      <c r="A4" s="72"/>
      <c r="B4" s="77"/>
      <c r="C4" s="73"/>
      <c r="D4" s="79"/>
      <c r="E4" s="74"/>
      <c r="F4" s="76"/>
      <c r="G4" s="72"/>
      <c r="H4" s="2" t="s">
        <v>7</v>
      </c>
      <c r="I4" s="42" t="s">
        <v>57</v>
      </c>
      <c r="J4" s="36" t="s">
        <v>53</v>
      </c>
      <c r="K4" s="3" t="s">
        <v>54</v>
      </c>
      <c r="L4" s="3" t="s">
        <v>55</v>
      </c>
      <c r="M4" s="3" t="s">
        <v>56</v>
      </c>
      <c r="N4" s="43" t="s">
        <v>58</v>
      </c>
      <c r="O4" s="37" t="s">
        <v>59</v>
      </c>
      <c r="P4" s="37" t="s">
        <v>60</v>
      </c>
      <c r="Q4" s="37" t="s">
        <v>61</v>
      </c>
      <c r="R4" s="37" t="s">
        <v>51</v>
      </c>
      <c r="S4" s="12" t="s">
        <v>8</v>
      </c>
      <c r="T4" s="14" t="s">
        <v>62</v>
      </c>
      <c r="U4" s="14" t="s">
        <v>60</v>
      </c>
      <c r="V4" s="14" t="s">
        <v>63</v>
      </c>
      <c r="W4" s="14" t="s">
        <v>50</v>
      </c>
      <c r="X4" s="13" t="s">
        <v>8</v>
      </c>
      <c r="Y4" s="14" t="s">
        <v>62</v>
      </c>
      <c r="Z4" s="14" t="s">
        <v>60</v>
      </c>
      <c r="AA4" s="14" t="s">
        <v>63</v>
      </c>
      <c r="AB4" s="14" t="s">
        <v>51</v>
      </c>
      <c r="AC4" s="12" t="s">
        <v>9</v>
      </c>
      <c r="AD4" s="14" t="s">
        <v>62</v>
      </c>
      <c r="AE4" s="14" t="s">
        <v>60</v>
      </c>
      <c r="AF4" s="14" t="s">
        <v>63</v>
      </c>
      <c r="AG4" s="14" t="s">
        <v>51</v>
      </c>
      <c r="AH4" s="12" t="s">
        <v>9</v>
      </c>
      <c r="AI4" s="14" t="s">
        <v>59</v>
      </c>
      <c r="AJ4" s="14" t="s">
        <v>60</v>
      </c>
      <c r="AK4" s="14" t="s">
        <v>61</v>
      </c>
      <c r="AL4" s="14" t="s">
        <v>51</v>
      </c>
      <c r="AM4" s="12" t="s">
        <v>9</v>
      </c>
      <c r="AN4" s="14" t="s">
        <v>59</v>
      </c>
      <c r="AO4" s="14" t="s">
        <v>60</v>
      </c>
      <c r="AP4" s="14" t="s">
        <v>61</v>
      </c>
      <c r="AQ4" s="14" t="s">
        <v>51</v>
      </c>
      <c r="AR4" s="4" t="s">
        <v>21</v>
      </c>
      <c r="AS4" s="4" t="s">
        <v>20</v>
      </c>
      <c r="AT4" s="53" t="s">
        <v>75</v>
      </c>
      <c r="AU4" s="55"/>
    </row>
    <row r="5" spans="1:47" s="6" customFormat="1" ht="96.75" customHeight="1">
      <c r="A5" s="10" t="s">
        <v>18</v>
      </c>
      <c r="B5" s="10" t="s">
        <v>49</v>
      </c>
      <c r="C5" s="15" t="s">
        <v>40</v>
      </c>
      <c r="D5" s="15" t="s">
        <v>71</v>
      </c>
      <c r="E5" s="16">
        <v>2016</v>
      </c>
      <c r="F5" s="16" t="s">
        <v>10</v>
      </c>
      <c r="G5" s="17" t="s">
        <v>36</v>
      </c>
      <c r="H5" s="18">
        <v>42470</v>
      </c>
      <c r="I5" s="19" t="s">
        <v>11</v>
      </c>
      <c r="J5" s="20">
        <v>20844000</v>
      </c>
      <c r="K5" s="20">
        <f>L5+M5</f>
        <v>201844000</v>
      </c>
      <c r="L5" s="20">
        <v>201844000</v>
      </c>
      <c r="M5" s="21"/>
      <c r="N5" s="38">
        <v>1</v>
      </c>
      <c r="O5" s="38">
        <f>T5+Y5+AD5+AI5+AN5</f>
        <v>60</v>
      </c>
      <c r="P5" s="38">
        <v>1200</v>
      </c>
      <c r="Q5" s="38">
        <f>V5+AA5+AF5+AK5+AP5</f>
        <v>1670</v>
      </c>
      <c r="R5" s="39">
        <f>Q5/P5</f>
        <v>1.3916666666666666</v>
      </c>
      <c r="S5" s="10"/>
      <c r="T5" s="10"/>
      <c r="U5" s="10">
        <v>1200</v>
      </c>
      <c r="V5" s="10">
        <v>700</v>
      </c>
      <c r="W5" s="31">
        <f>V5/U5</f>
        <v>0.58333333333333337</v>
      </c>
      <c r="X5" s="10"/>
      <c r="Y5" s="10"/>
      <c r="Z5" s="10">
        <v>1200</v>
      </c>
      <c r="AA5" s="10">
        <v>700</v>
      </c>
      <c r="AB5" s="31">
        <f>AA5/Z5</f>
        <v>0.58333333333333337</v>
      </c>
      <c r="AC5" s="22" t="s">
        <v>35</v>
      </c>
      <c r="AD5" s="10">
        <v>20</v>
      </c>
      <c r="AE5" s="10">
        <v>100</v>
      </c>
      <c r="AF5" s="10">
        <v>90</v>
      </c>
      <c r="AG5" s="32">
        <f>AF5/AE5</f>
        <v>0.9</v>
      </c>
      <c r="AH5" s="22" t="s">
        <v>35</v>
      </c>
      <c r="AI5" s="10">
        <v>20</v>
      </c>
      <c r="AJ5" s="10">
        <v>100</v>
      </c>
      <c r="AK5" s="10">
        <v>90</v>
      </c>
      <c r="AL5" s="32">
        <f>AK5/AJ5</f>
        <v>0.9</v>
      </c>
      <c r="AM5" s="22" t="s">
        <v>35</v>
      </c>
      <c r="AN5" s="10">
        <v>20</v>
      </c>
      <c r="AO5" s="10">
        <v>100</v>
      </c>
      <c r="AP5" s="10">
        <v>90</v>
      </c>
      <c r="AQ5" s="32">
        <f>AP5/AO5</f>
        <v>0.9</v>
      </c>
      <c r="AR5" s="23" t="s">
        <v>22</v>
      </c>
      <c r="AS5" s="10"/>
      <c r="AT5" s="46" t="s">
        <v>69</v>
      </c>
      <c r="AU5" s="24"/>
    </row>
    <row r="6" spans="1:47" s="6" customFormat="1" ht="96.75" customHeight="1">
      <c r="A6" s="10" t="s">
        <v>18</v>
      </c>
      <c r="B6" s="10" t="s">
        <v>49</v>
      </c>
      <c r="C6" s="15" t="s">
        <v>40</v>
      </c>
      <c r="D6" s="15" t="s">
        <v>71</v>
      </c>
      <c r="E6" s="16">
        <v>2016</v>
      </c>
      <c r="F6" s="16" t="s">
        <v>10</v>
      </c>
      <c r="G6" s="17" t="s">
        <v>25</v>
      </c>
      <c r="H6" s="18">
        <v>42450</v>
      </c>
      <c r="I6" s="19" t="s">
        <v>11</v>
      </c>
      <c r="J6" s="20">
        <v>15156000</v>
      </c>
      <c r="K6" s="20">
        <f t="shared" ref="K6:K7" si="0">L6+M6</f>
        <v>15156000</v>
      </c>
      <c r="L6" s="20">
        <v>15156000</v>
      </c>
      <c r="M6" s="21"/>
      <c r="N6" s="38"/>
      <c r="O6" s="38">
        <f t="shared" ref="O6:O10" si="1">T6+Y6+AD6+AI6+AN6</f>
        <v>60</v>
      </c>
      <c r="P6" s="38">
        <v>1000</v>
      </c>
      <c r="Q6" s="38">
        <f t="shared" ref="Q6:Q10" si="2">V6+AA6+AF6+AK6+AP6</f>
        <v>2400</v>
      </c>
      <c r="R6" s="39">
        <f t="shared" ref="R6:R10" si="3">Q6/P6</f>
        <v>2.4</v>
      </c>
      <c r="S6" s="10"/>
      <c r="T6" s="10"/>
      <c r="U6" s="10"/>
      <c r="V6" s="10"/>
      <c r="W6" s="31"/>
      <c r="X6" s="10"/>
      <c r="Y6" s="10"/>
      <c r="Z6" s="10"/>
      <c r="AA6" s="10"/>
      <c r="AB6" s="31"/>
      <c r="AC6" s="10" t="s">
        <v>41</v>
      </c>
      <c r="AD6" s="10">
        <v>20</v>
      </c>
      <c r="AE6" s="10"/>
      <c r="AF6" s="10">
        <v>800</v>
      </c>
      <c r="AG6" s="32"/>
      <c r="AH6" s="10" t="s">
        <v>41</v>
      </c>
      <c r="AI6" s="10">
        <v>20</v>
      </c>
      <c r="AJ6" s="10"/>
      <c r="AK6" s="10">
        <v>800</v>
      </c>
      <c r="AL6" s="32"/>
      <c r="AM6" s="10" t="s">
        <v>41</v>
      </c>
      <c r="AN6" s="10">
        <v>20</v>
      </c>
      <c r="AO6" s="10"/>
      <c r="AP6" s="10">
        <v>800</v>
      </c>
      <c r="AQ6" s="32"/>
      <c r="AR6" s="23" t="s">
        <v>23</v>
      </c>
      <c r="AS6" s="10"/>
      <c r="AT6" s="10"/>
      <c r="AU6" s="24"/>
    </row>
    <row r="7" spans="1:47" s="6" customFormat="1" ht="96.75" customHeight="1">
      <c r="A7" s="10" t="s">
        <v>18</v>
      </c>
      <c r="B7" s="10" t="s">
        <v>49</v>
      </c>
      <c r="C7" s="15" t="s">
        <v>40</v>
      </c>
      <c r="D7" s="15" t="s">
        <v>71</v>
      </c>
      <c r="E7" s="16">
        <v>2016</v>
      </c>
      <c r="F7" s="16" t="s">
        <v>24</v>
      </c>
      <c r="G7" s="17" t="s">
        <v>26</v>
      </c>
      <c r="H7" s="18">
        <v>42528</v>
      </c>
      <c r="I7" s="19" t="s">
        <v>27</v>
      </c>
      <c r="J7" s="21">
        <v>16700000</v>
      </c>
      <c r="K7" s="21">
        <f t="shared" si="0"/>
        <v>1670000</v>
      </c>
      <c r="L7" s="21">
        <v>1445000</v>
      </c>
      <c r="M7" s="21">
        <v>225000</v>
      </c>
      <c r="N7" s="38">
        <v>2</v>
      </c>
      <c r="O7" s="38">
        <f t="shared" si="1"/>
        <v>90</v>
      </c>
      <c r="P7" s="38">
        <v>1400</v>
      </c>
      <c r="Q7" s="38">
        <f t="shared" si="2"/>
        <v>3000</v>
      </c>
      <c r="R7" s="39">
        <f t="shared" si="3"/>
        <v>2.1428571428571428</v>
      </c>
      <c r="S7" s="10"/>
      <c r="T7" s="10"/>
      <c r="U7" s="10"/>
      <c r="V7" s="10"/>
      <c r="W7" s="31"/>
      <c r="X7" s="10"/>
      <c r="Y7" s="10"/>
      <c r="Z7" s="10"/>
      <c r="AA7" s="10"/>
      <c r="AB7" s="31"/>
      <c r="AC7" s="22" t="s">
        <v>34</v>
      </c>
      <c r="AD7" s="25">
        <v>30</v>
      </c>
      <c r="AE7" s="25"/>
      <c r="AF7" s="25">
        <v>1000</v>
      </c>
      <c r="AG7" s="33"/>
      <c r="AH7" s="22" t="s">
        <v>34</v>
      </c>
      <c r="AI7" s="25">
        <v>30</v>
      </c>
      <c r="AJ7" s="25"/>
      <c r="AK7" s="25">
        <v>1000</v>
      </c>
      <c r="AL7" s="33"/>
      <c r="AM7" s="22" t="s">
        <v>34</v>
      </c>
      <c r="AN7" s="25">
        <v>30</v>
      </c>
      <c r="AO7" s="25"/>
      <c r="AP7" s="25">
        <v>1000</v>
      </c>
      <c r="AQ7" s="33"/>
      <c r="AR7" s="25" t="s">
        <v>28</v>
      </c>
      <c r="AS7" s="10"/>
      <c r="AT7" s="10"/>
      <c r="AU7" s="24"/>
    </row>
    <row r="8" spans="1:47" s="8" customFormat="1" ht="96.75" customHeight="1">
      <c r="A8" s="10" t="s">
        <v>18</v>
      </c>
      <c r="B8" s="10" t="s">
        <v>49</v>
      </c>
      <c r="C8" s="15" t="s">
        <v>40</v>
      </c>
      <c r="D8" s="15" t="s">
        <v>71</v>
      </c>
      <c r="E8" s="16">
        <v>2015</v>
      </c>
      <c r="F8" s="16" t="s">
        <v>14</v>
      </c>
      <c r="G8" s="17" t="s">
        <v>15</v>
      </c>
      <c r="H8" s="27" t="s">
        <v>29</v>
      </c>
      <c r="I8" s="28">
        <v>21</v>
      </c>
      <c r="J8" s="20">
        <v>250000</v>
      </c>
      <c r="K8" s="21">
        <f>I8*J8</f>
        <v>5250000</v>
      </c>
      <c r="L8" s="7">
        <v>5250000</v>
      </c>
      <c r="M8" s="7"/>
      <c r="N8" s="40">
        <v>2</v>
      </c>
      <c r="O8" s="38">
        <f t="shared" si="1"/>
        <v>120</v>
      </c>
      <c r="P8" s="38">
        <v>1400</v>
      </c>
      <c r="Q8" s="38">
        <f t="shared" si="2"/>
        <v>3240</v>
      </c>
      <c r="R8" s="39">
        <f t="shared" si="3"/>
        <v>2.3142857142857145</v>
      </c>
      <c r="S8" s="29"/>
      <c r="T8" s="29"/>
      <c r="U8" s="29"/>
      <c r="V8" s="29"/>
      <c r="W8" s="31"/>
      <c r="X8" s="29" t="s">
        <v>32</v>
      </c>
      <c r="Y8" s="29">
        <v>30</v>
      </c>
      <c r="Z8" s="29"/>
      <c r="AA8" s="29">
        <v>240</v>
      </c>
      <c r="AB8" s="30" t="s">
        <v>42</v>
      </c>
      <c r="AC8" s="29" t="s">
        <v>33</v>
      </c>
      <c r="AD8" s="25">
        <v>30</v>
      </c>
      <c r="AE8" s="25"/>
      <c r="AF8" s="25">
        <v>1000</v>
      </c>
      <c r="AG8" s="26" t="s">
        <v>46</v>
      </c>
      <c r="AH8" s="29" t="s">
        <v>32</v>
      </c>
      <c r="AI8" s="25">
        <v>30</v>
      </c>
      <c r="AJ8" s="25"/>
      <c r="AK8" s="25">
        <v>1000</v>
      </c>
      <c r="AL8" s="26" t="s">
        <v>46</v>
      </c>
      <c r="AM8" s="29" t="s">
        <v>32</v>
      </c>
      <c r="AN8" s="25">
        <v>30</v>
      </c>
      <c r="AO8" s="25"/>
      <c r="AP8" s="25">
        <v>1000</v>
      </c>
      <c r="AQ8" s="26" t="s">
        <v>46</v>
      </c>
      <c r="AR8" s="9"/>
      <c r="AS8" s="29" t="s">
        <v>37</v>
      </c>
      <c r="AT8" s="29"/>
      <c r="AU8" s="9"/>
    </row>
    <row r="9" spans="1:47" s="8" customFormat="1" ht="96.75" customHeight="1">
      <c r="A9" s="10" t="s">
        <v>18</v>
      </c>
      <c r="B9" s="10" t="s">
        <v>49</v>
      </c>
      <c r="C9" s="15" t="s">
        <v>40</v>
      </c>
      <c r="D9" s="15" t="s">
        <v>71</v>
      </c>
      <c r="E9" s="16">
        <v>2014</v>
      </c>
      <c r="F9" s="16" t="s">
        <v>14</v>
      </c>
      <c r="G9" s="17" t="s">
        <v>16</v>
      </c>
      <c r="H9" s="27" t="s">
        <v>30</v>
      </c>
      <c r="I9" s="28">
        <v>2</v>
      </c>
      <c r="J9" s="20">
        <v>100000</v>
      </c>
      <c r="K9" s="21">
        <v>200000</v>
      </c>
      <c r="L9" s="7">
        <v>200000</v>
      </c>
      <c r="M9" s="7"/>
      <c r="N9" s="40">
        <v>3</v>
      </c>
      <c r="O9" s="38">
        <f t="shared" si="1"/>
        <v>120</v>
      </c>
      <c r="P9" s="38">
        <v>1000</v>
      </c>
      <c r="Q9" s="38">
        <f t="shared" si="2"/>
        <v>3240</v>
      </c>
      <c r="R9" s="39">
        <f t="shared" si="3"/>
        <v>3.24</v>
      </c>
      <c r="S9" s="29"/>
      <c r="T9" s="29"/>
      <c r="U9" s="29"/>
      <c r="V9" s="29"/>
      <c r="W9" s="31"/>
      <c r="X9" s="29" t="s">
        <v>32</v>
      </c>
      <c r="Y9" s="29">
        <v>30</v>
      </c>
      <c r="Z9" s="29"/>
      <c r="AA9" s="29">
        <v>240</v>
      </c>
      <c r="AB9" s="30" t="s">
        <v>43</v>
      </c>
      <c r="AC9" s="29" t="s">
        <v>33</v>
      </c>
      <c r="AD9" s="25">
        <v>30</v>
      </c>
      <c r="AE9" s="25"/>
      <c r="AF9" s="25">
        <v>1000</v>
      </c>
      <c r="AG9" s="26" t="s">
        <v>47</v>
      </c>
      <c r="AH9" s="29" t="s">
        <v>32</v>
      </c>
      <c r="AI9" s="25">
        <v>30</v>
      </c>
      <c r="AJ9" s="25"/>
      <c r="AK9" s="25">
        <v>1000</v>
      </c>
      <c r="AL9" s="26" t="s">
        <v>47</v>
      </c>
      <c r="AM9" s="29" t="s">
        <v>32</v>
      </c>
      <c r="AN9" s="25">
        <v>30</v>
      </c>
      <c r="AO9" s="25"/>
      <c r="AP9" s="25">
        <v>1000</v>
      </c>
      <c r="AQ9" s="26" t="s">
        <v>47</v>
      </c>
      <c r="AR9" s="9"/>
      <c r="AS9" s="29" t="s">
        <v>38</v>
      </c>
      <c r="AT9" s="29"/>
      <c r="AU9" s="9"/>
    </row>
    <row r="10" spans="1:47" s="8" customFormat="1" ht="96.75" customHeight="1">
      <c r="A10" s="10" t="s">
        <v>18</v>
      </c>
      <c r="B10" s="10" t="s">
        <v>49</v>
      </c>
      <c r="C10" s="15" t="s">
        <v>40</v>
      </c>
      <c r="D10" s="52" t="s">
        <v>72</v>
      </c>
      <c r="E10" s="16">
        <v>2013</v>
      </c>
      <c r="F10" s="16" t="s">
        <v>14</v>
      </c>
      <c r="G10" s="24" t="s">
        <v>17</v>
      </c>
      <c r="H10" s="27" t="s">
        <v>31</v>
      </c>
      <c r="I10" s="28">
        <v>2</v>
      </c>
      <c r="J10" s="20">
        <v>2500000</v>
      </c>
      <c r="K10" s="21">
        <v>5000000</v>
      </c>
      <c r="L10" s="7">
        <v>5000000</v>
      </c>
      <c r="M10" s="7"/>
      <c r="N10" s="40">
        <v>2</v>
      </c>
      <c r="O10" s="38">
        <f t="shared" si="1"/>
        <v>120</v>
      </c>
      <c r="P10" s="38">
        <v>1000</v>
      </c>
      <c r="Q10" s="38">
        <f t="shared" si="2"/>
        <v>3240</v>
      </c>
      <c r="R10" s="39">
        <f t="shared" si="3"/>
        <v>3.24</v>
      </c>
      <c r="S10" s="29"/>
      <c r="T10" s="29"/>
      <c r="U10" s="29"/>
      <c r="V10" s="29"/>
      <c r="W10" s="31"/>
      <c r="X10" s="29" t="s">
        <v>32</v>
      </c>
      <c r="Y10" s="29">
        <v>30</v>
      </c>
      <c r="Z10" s="29"/>
      <c r="AA10" s="29">
        <v>240</v>
      </c>
      <c r="AB10" s="30" t="s">
        <v>44</v>
      </c>
      <c r="AC10" s="29" t="s">
        <v>33</v>
      </c>
      <c r="AD10" s="25">
        <v>30</v>
      </c>
      <c r="AE10" s="25"/>
      <c r="AF10" s="25">
        <v>1000</v>
      </c>
      <c r="AG10" s="26" t="s">
        <v>45</v>
      </c>
      <c r="AH10" s="29" t="s">
        <v>32</v>
      </c>
      <c r="AI10" s="25">
        <v>30</v>
      </c>
      <c r="AJ10" s="25"/>
      <c r="AK10" s="25">
        <v>1000</v>
      </c>
      <c r="AL10" s="26" t="s">
        <v>45</v>
      </c>
      <c r="AM10" s="29" t="s">
        <v>32</v>
      </c>
      <c r="AN10" s="25">
        <v>30</v>
      </c>
      <c r="AO10" s="25"/>
      <c r="AP10" s="25">
        <v>1000</v>
      </c>
      <c r="AQ10" s="26" t="s">
        <v>45</v>
      </c>
      <c r="AR10" s="9"/>
      <c r="AS10" s="29" t="s">
        <v>39</v>
      </c>
      <c r="AT10" s="29"/>
      <c r="AU10" s="9"/>
    </row>
    <row r="11" spans="1:47" ht="24" customHeight="1">
      <c r="A11" s="47" t="s">
        <v>52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9"/>
      <c r="O11" s="48"/>
      <c r="P11" s="48"/>
      <c r="Q11" s="48"/>
      <c r="R11" s="48"/>
      <c r="S11" s="48"/>
      <c r="T11" s="48"/>
      <c r="U11" s="48"/>
      <c r="V11" s="48"/>
      <c r="W11" s="48"/>
      <c r="X11" s="50"/>
      <c r="Y11" s="48"/>
      <c r="Z11" s="48"/>
      <c r="AA11" s="48"/>
      <c r="AB11" s="48"/>
      <c r="AC11" s="48"/>
      <c r="AD11" s="48"/>
      <c r="AE11" s="48"/>
      <c r="AF11" s="48"/>
    </row>
    <row r="12" spans="1:47" ht="27.75" customHeight="1">
      <c r="A12" s="69" t="s">
        <v>64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</row>
    <row r="13" spans="1:47">
      <c r="A13" s="44"/>
      <c r="B13" s="44"/>
      <c r="C13" s="44"/>
      <c r="D13" s="44"/>
      <c r="E13" s="70"/>
      <c r="F13" s="70"/>
      <c r="G13" s="44"/>
      <c r="H13" s="44"/>
      <c r="I13" s="44"/>
      <c r="J13" s="44"/>
      <c r="K13" s="70"/>
      <c r="L13" s="70"/>
      <c r="M13" s="70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H13" s="44"/>
      <c r="AI13" s="44"/>
      <c r="AJ13" s="44"/>
      <c r="AK13" s="44"/>
      <c r="AM13" s="44"/>
      <c r="AN13" s="44"/>
      <c r="AO13" s="44"/>
      <c r="AP13" s="44"/>
    </row>
  </sheetData>
  <autoFilter ref="A4:AU4"/>
  <mergeCells count="19">
    <mergeCell ref="A12:AF12"/>
    <mergeCell ref="E13:F13"/>
    <mergeCell ref="K13:M13"/>
    <mergeCell ref="A3:A4"/>
    <mergeCell ref="C3:C4"/>
    <mergeCell ref="E3:E4"/>
    <mergeCell ref="F3:F4"/>
    <mergeCell ref="G3:G4"/>
    <mergeCell ref="B3:B4"/>
    <mergeCell ref="D3:D4"/>
    <mergeCell ref="AU3:AU4"/>
    <mergeCell ref="H3:M3"/>
    <mergeCell ref="AR3:AT3"/>
    <mergeCell ref="N3:R3"/>
    <mergeCell ref="S3:W3"/>
    <mergeCell ref="X3:AB3"/>
    <mergeCell ref="AC3:AG3"/>
    <mergeCell ref="AH3:AL3"/>
    <mergeCell ref="AM3:AQ3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28" fitToHeight="0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인력양성4</cp:lastModifiedBy>
  <cp:lastPrinted>2018-10-17T05:04:21Z</cp:lastPrinted>
  <dcterms:created xsi:type="dcterms:W3CDTF">2016-11-28T08:32:59Z</dcterms:created>
  <dcterms:modified xsi:type="dcterms:W3CDTF">2018-10-26T00:58:40Z</dcterms:modified>
</cp:coreProperties>
</file>